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<sst xmlns="http://schemas.openxmlformats.org/spreadsheetml/2006/main" count="51" uniqueCount="47">
  <si>
    <t>DATOS</t>
  </si>
  <si>
    <t>Punto</t>
  </si>
  <si>
    <t>Presión abs.</t>
  </si>
  <si>
    <t>Temperatura</t>
  </si>
  <si>
    <t>Entalpía</t>
  </si>
  <si>
    <t>Vol. Especf.</t>
  </si>
  <si>
    <t>bar ó atms.</t>
  </si>
  <si>
    <t>ºC</t>
  </si>
  <si>
    <t>Kcal/Kg</t>
  </si>
  <si>
    <t>m3/kg</t>
  </si>
  <si>
    <t>Temp. Evaporación (ºC)</t>
  </si>
  <si>
    <t>Temp. Condensación (ºC)</t>
  </si>
  <si>
    <t>Potencia frigorífica (Kcal/h)</t>
  </si>
  <si>
    <t>Kcal/kg</t>
  </si>
  <si>
    <t>Kg/h</t>
  </si>
  <si>
    <t>Kcal/h</t>
  </si>
  <si>
    <t>Kcal/(h·Kw)</t>
  </si>
  <si>
    <t>Kw</t>
  </si>
  <si>
    <t>MODELO DE CÁLCULO DEL CICLO IDEAL DE REFRIGERACIÓN</t>
  </si>
  <si>
    <t>De 3 hasta 4</t>
  </si>
  <si>
    <t>De 1 hasta 2</t>
  </si>
  <si>
    <t>COMPRESIÓN</t>
  </si>
  <si>
    <t>De 2 hasta 3</t>
  </si>
  <si>
    <t>CONDENSACIÓN</t>
  </si>
  <si>
    <t>EXPANSIÓN</t>
  </si>
  <si>
    <t>EVAPORACIÓN</t>
  </si>
  <si>
    <t>De 4 hasta 1</t>
  </si>
  <si>
    <t>CICLO</t>
  </si>
  <si>
    <t>Dividir por 4,187</t>
  </si>
  <si>
    <t>De KJ/Kg a Kcal/Kg</t>
  </si>
  <si>
    <t>KJ/Kg</t>
  </si>
  <si>
    <t>watios</t>
  </si>
  <si>
    <t>w</t>
  </si>
  <si>
    <r>
      <t>Kcal/m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</si>
  <si>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</t>
    </r>
  </si>
  <si>
    <r>
      <t>Calor absorbido en el evaporador: q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=h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-h</t>
    </r>
    <r>
      <rPr>
        <vertAlign val="subscript"/>
        <sz val="10"/>
        <rFont val="Arial"/>
        <family val="2"/>
      </rPr>
      <t>4</t>
    </r>
  </si>
  <si>
    <r>
      <t>Producción frigorífica: q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>=q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/v</t>
    </r>
    <r>
      <rPr>
        <vertAlign val="subscript"/>
        <sz val="10"/>
        <rFont val="Arial"/>
        <family val="2"/>
      </rPr>
      <t>e</t>
    </r>
  </si>
  <si>
    <r>
      <t>Caudal másico: m=Pot. Frigo/q</t>
    </r>
    <r>
      <rPr>
        <vertAlign val="subscript"/>
        <sz val="10"/>
        <rFont val="Arial"/>
        <family val="2"/>
      </rPr>
      <t>e</t>
    </r>
  </si>
  <si>
    <r>
      <t>Caudal volumétrico: v=Pot. Frigo/q</t>
    </r>
    <r>
      <rPr>
        <vertAlign val="subscript"/>
        <sz val="10"/>
        <rFont val="Arial"/>
        <family val="2"/>
      </rPr>
      <t>v</t>
    </r>
  </si>
  <si>
    <r>
      <t>Potencia del compresor: Pc=m·q</t>
    </r>
    <r>
      <rPr>
        <vertAlign val="subscript"/>
        <sz val="10"/>
        <rFont val="Arial"/>
        <family val="2"/>
      </rPr>
      <t>w</t>
    </r>
  </si>
  <si>
    <r>
      <t>COP frigorífico: COP frigo.=q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/q</t>
    </r>
    <r>
      <rPr>
        <vertAlign val="subscript"/>
        <sz val="10"/>
        <rFont val="Arial"/>
        <family val="2"/>
      </rPr>
      <t>w</t>
    </r>
  </si>
  <si>
    <r>
      <t>Potencia frigorífica específica: K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>=860·COP</t>
    </r>
  </si>
  <si>
    <r>
      <t>Potencia Indicada: N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=Pot. Frigo/K</t>
    </r>
    <r>
      <rPr>
        <vertAlign val="subscript"/>
        <sz val="10"/>
        <rFont val="Arial"/>
        <family val="2"/>
      </rPr>
      <t>f</t>
    </r>
  </si>
  <si>
    <r>
      <t>Potencia del condensador: Q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=m·(h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</si>
  <si>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Juan Rico</t>
    </r>
    <r>
      <rPr>
        <sz val="8"/>
        <rFont val="Arial"/>
        <family val="2"/>
      </rPr>
      <t xml:space="preserve"> </t>
    </r>
    <r>
      <rPr>
        <sz val="8"/>
        <rFont val="Monotype Sorts"/>
        <family val="0"/>
      </rPr>
      <t>0e</t>
    </r>
  </si>
  <si>
    <r>
      <rPr>
        <b/>
        <sz val="10"/>
        <color indexed="50"/>
        <rFont val="Arial"/>
        <family val="2"/>
      </rPr>
      <t>DATOS</t>
    </r>
    <r>
      <rPr>
        <b/>
        <sz val="10"/>
        <color indexed="57"/>
        <rFont val="Arial"/>
        <family val="2"/>
      </rPr>
      <t xml:space="preserve"> OBTENIDOS</t>
    </r>
    <r>
      <rPr>
        <sz val="10"/>
        <color indexed="57"/>
        <rFont val="Arial"/>
        <family val="2"/>
      </rPr>
      <t xml:space="preserve"> </t>
    </r>
    <r>
      <rPr>
        <sz val="10"/>
        <rFont val="Arial"/>
        <family val="0"/>
      </rPr>
      <t>DEL DIAGRAMA p-h</t>
    </r>
  </si>
  <si>
    <r>
      <t>Trabajo específico de compresión: q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=h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-h</t>
    </r>
    <r>
      <rPr>
        <vertAlign val="sub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</si>
</sst>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50"/>
      <name val="Arial"/>
      <family val="2"/>
    </font>
    <font>
      <b/>
      <sz val="10"/>
      <color indexed="5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color indexed="57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name val="Monotype Sorts"/>
      <family val="0"/>
    </font>
    <font>
      <b/>
      <sz val="10"/>
      <color indexed="5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0" borderId="0" xfId="0" applyNumberFormat="1" applyAlignment="1">
      <alignment/>
    </xf>
    <xf numFmtId="0" fontId="0" fillId="0" borderId="25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6" fontId="0" fillId="0" borderId="29" xfId="0" applyNumberFormat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0" xfId="0" applyFont="1" applyAlignment="1">
      <alignment/>
    </xf>
    <xf numFmtId="0" fontId="0" fillId="0" borderId="20" xfId="0" applyFill="1" applyBorder="1" applyAlignment="1">
      <alignment horizontal="center"/>
    </xf>
    <xf numFmtId="0" fontId="6" fillId="0" borderId="0" xfId="0" applyFont="1" applyAlignment="1">
      <alignment/>
    </xf>
    <xf numFmtId="0" fontId="4" fillId="33" borderId="18" xfId="0" applyFont="1" applyFill="1" applyBorder="1" applyAlignment="1" applyProtection="1">
      <alignment/>
      <protection locked="0"/>
    </xf>
    <xf numFmtId="0" fontId="4" fillId="33" borderId="31" xfId="0" applyFont="1" applyFill="1" applyBorder="1" applyAlignment="1" applyProtection="1">
      <alignment/>
      <protection locked="0"/>
    </xf>
    <xf numFmtId="0" fontId="4" fillId="33" borderId="32" xfId="0" applyFont="1" applyFill="1" applyBorder="1" applyAlignment="1" applyProtection="1">
      <alignment/>
      <protection locked="0"/>
    </xf>
    <xf numFmtId="0" fontId="0" fillId="34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34" borderId="35" xfId="0" applyFill="1" applyBorder="1" applyAlignment="1">
      <alignment/>
    </xf>
    <xf numFmtId="0" fontId="0" fillId="35" borderId="36" xfId="0" applyFill="1" applyBorder="1" applyAlignment="1">
      <alignment/>
    </xf>
    <xf numFmtId="0" fontId="0" fillId="34" borderId="37" xfId="0" applyFill="1" applyBorder="1" applyAlignment="1">
      <alignment/>
    </xf>
    <xf numFmtId="164" fontId="3" fillId="33" borderId="37" xfId="0" applyNumberFormat="1" applyFont="1" applyFill="1" applyBorder="1" applyAlignment="1">
      <alignment/>
    </xf>
    <xf numFmtId="0" fontId="0" fillId="35" borderId="38" xfId="0" applyFill="1" applyBorder="1" applyAlignment="1">
      <alignment/>
    </xf>
    <xf numFmtId="164" fontId="3" fillId="33" borderId="39" xfId="0" applyNumberFormat="1" applyFont="1" applyFill="1" applyBorder="1" applyAlignment="1">
      <alignment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40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7" fillId="34" borderId="42" xfId="0" applyFont="1" applyFill="1" applyBorder="1" applyAlignment="1" applyProtection="1">
      <alignment horizontal="center"/>
      <protection locked="0"/>
    </xf>
    <xf numFmtId="0" fontId="7" fillId="34" borderId="43" xfId="0" applyFont="1" applyFill="1" applyBorder="1" applyAlignment="1" applyProtection="1">
      <alignment horizontal="center"/>
      <protection locked="0"/>
    </xf>
    <xf numFmtId="0" fontId="7" fillId="34" borderId="44" xfId="0" applyFont="1" applyFill="1" applyBorder="1" applyAlignment="1" applyProtection="1">
      <alignment horizontal="center"/>
      <protection locked="0"/>
    </xf>
    <xf numFmtId="0" fontId="7" fillId="34" borderId="17" xfId="0" applyFont="1" applyFill="1" applyBorder="1" applyAlignment="1" applyProtection="1">
      <alignment horizontal="center"/>
      <protection locked="0"/>
    </xf>
    <xf numFmtId="0" fontId="7" fillId="34" borderId="40" xfId="0" applyFont="1" applyFill="1" applyBorder="1" applyAlignment="1" applyProtection="1">
      <alignment horizontal="center"/>
      <protection locked="0"/>
    </xf>
    <xf numFmtId="0" fontId="7" fillId="34" borderId="41" xfId="0" applyFont="1" applyFill="1" applyBorder="1" applyAlignment="1" applyProtection="1">
      <alignment horizontal="center"/>
      <protection locked="0"/>
    </xf>
    <xf numFmtId="0" fontId="7" fillId="34" borderId="31" xfId="0" applyFont="1" applyFill="1" applyBorder="1" applyAlignment="1" applyProtection="1">
      <alignment horizontal="center"/>
      <protection locked="0"/>
    </xf>
    <xf numFmtId="0" fontId="0" fillId="0" borderId="45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3" fillId="33" borderId="35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64" fontId="7" fillId="34" borderId="17" xfId="0" applyNumberFormat="1" applyFont="1" applyFill="1" applyBorder="1" applyAlignment="1" applyProtection="1">
      <alignment horizontal="center"/>
      <protection/>
    </xf>
    <xf numFmtId="164" fontId="7" fillId="34" borderId="40" xfId="0" applyNumberFormat="1" applyFont="1" applyFill="1" applyBorder="1" applyAlignment="1" applyProtection="1">
      <alignment horizontal="center"/>
      <protection/>
    </xf>
    <xf numFmtId="164" fontId="7" fillId="34" borderId="41" xfId="0" applyNumberFormat="1" applyFont="1" applyFill="1" applyBorder="1" applyAlignment="1" applyProtection="1">
      <alignment horizontal="center"/>
      <protection/>
    </xf>
    <xf numFmtId="0" fontId="0" fillId="35" borderId="38" xfId="0" applyFont="1" applyFill="1" applyBorder="1" applyAlignment="1">
      <alignment/>
    </xf>
    <xf numFmtId="0" fontId="0" fillId="34" borderId="46" xfId="0" applyFont="1" applyFill="1" applyBorder="1" applyAlignment="1">
      <alignment/>
    </xf>
    <xf numFmtId="0" fontId="0" fillId="34" borderId="47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5"/>
  <sheetViews>
    <sheetView showGridLines="0" tabSelected="1" zoomScale="140" zoomScaleNormal="140" zoomScalePageLayoutView="0" workbookViewId="0" topLeftCell="A1">
      <selection activeCell="K9" sqref="K9"/>
    </sheetView>
  </sheetViews>
  <sheetFormatPr defaultColWidth="11.421875" defaultRowHeight="12.75"/>
  <cols>
    <col min="1" max="1" width="3.421875" style="0" customWidth="1"/>
    <col min="3" max="3" width="13.140625" style="0" customWidth="1"/>
    <col min="9" max="9" width="18.28125" style="0" customWidth="1"/>
  </cols>
  <sheetData>
    <row r="1" spans="2:9" ht="13.5" thickBot="1">
      <c r="B1" s="2" t="s">
        <v>18</v>
      </c>
      <c r="H1" s="67" t="s">
        <v>44</v>
      </c>
      <c r="I1" s="20" t="s">
        <v>27</v>
      </c>
    </row>
    <row r="2" spans="2:9" ht="13.5" thickBot="1">
      <c r="B2" s="27" t="s">
        <v>0</v>
      </c>
      <c r="I2" s="21" t="s">
        <v>20</v>
      </c>
    </row>
    <row r="3" spans="2:9" ht="12.75">
      <c r="B3" s="4" t="s">
        <v>10</v>
      </c>
      <c r="C3" s="5"/>
      <c r="D3" s="30">
        <v>-25</v>
      </c>
      <c r="G3" s="66"/>
      <c r="I3" s="22" t="s">
        <v>21</v>
      </c>
    </row>
    <row r="4" spans="2:9" ht="12.75">
      <c r="B4" s="6" t="s">
        <v>11</v>
      </c>
      <c r="C4" s="3"/>
      <c r="D4" s="31">
        <v>45</v>
      </c>
      <c r="G4" s="65"/>
      <c r="I4" s="23" t="s">
        <v>22</v>
      </c>
    </row>
    <row r="5" spans="2:9" ht="13.5" thickBot="1">
      <c r="B5" s="7" t="s">
        <v>12</v>
      </c>
      <c r="C5" s="8"/>
      <c r="D5" s="32">
        <v>2500</v>
      </c>
      <c r="E5" s="57">
        <f>D5/0.86</f>
        <v>2906.9767441860467</v>
      </c>
      <c r="F5" t="s">
        <v>31</v>
      </c>
      <c r="I5" s="22" t="s">
        <v>23</v>
      </c>
    </row>
    <row r="6" spans="2:9" ht="16.5" customHeight="1" thickBot="1">
      <c r="B6" s="29" t="s">
        <v>45</v>
      </c>
      <c r="I6" s="24" t="s">
        <v>19</v>
      </c>
    </row>
    <row r="7" spans="3:9" ht="12.75">
      <c r="C7" s="9" t="s">
        <v>2</v>
      </c>
      <c r="D7" s="10" t="s">
        <v>3</v>
      </c>
      <c r="E7" s="10" t="s">
        <v>4</v>
      </c>
      <c r="F7" s="54" t="s">
        <v>4</v>
      </c>
      <c r="G7" s="11" t="s">
        <v>5</v>
      </c>
      <c r="I7" s="25" t="s">
        <v>24</v>
      </c>
    </row>
    <row r="8" spans="2:9" ht="13.5" thickBot="1">
      <c r="B8" s="1" t="s">
        <v>1</v>
      </c>
      <c r="C8" s="12" t="s">
        <v>6</v>
      </c>
      <c r="D8" s="13" t="s">
        <v>7</v>
      </c>
      <c r="E8" s="55" t="s">
        <v>30</v>
      </c>
      <c r="F8" s="13" t="s">
        <v>8</v>
      </c>
      <c r="G8" s="14" t="s">
        <v>9</v>
      </c>
      <c r="I8" s="23" t="s">
        <v>26</v>
      </c>
    </row>
    <row r="9" spans="2:9" ht="13.5" thickBot="1">
      <c r="B9" s="15">
        <v>4</v>
      </c>
      <c r="C9" s="47">
        <v>2</v>
      </c>
      <c r="D9" s="41">
        <f>D3</f>
        <v>-25</v>
      </c>
      <c r="E9" s="50">
        <v>265</v>
      </c>
      <c r="F9" s="58">
        <f>E9/4.187</f>
        <v>63.291139240506325</v>
      </c>
      <c r="G9" s="42"/>
      <c r="I9" s="26" t="s">
        <v>25</v>
      </c>
    </row>
    <row r="10" spans="2:7" ht="12.75">
      <c r="B10" s="16">
        <v>1</v>
      </c>
      <c r="C10" s="48">
        <v>2</v>
      </c>
      <c r="D10" s="43">
        <f>D3</f>
        <v>-25</v>
      </c>
      <c r="E10" s="51">
        <v>396</v>
      </c>
      <c r="F10" s="59">
        <f>E10/4.187</f>
        <v>94.57845712920945</v>
      </c>
      <c r="G10" s="53">
        <v>0.11</v>
      </c>
    </row>
    <row r="11" spans="2:9" ht="12.75">
      <c r="B11" s="16">
        <v>2</v>
      </c>
      <c r="C11" s="48">
        <v>17.3</v>
      </c>
      <c r="D11" s="51">
        <v>78</v>
      </c>
      <c r="E11" s="51">
        <v>455</v>
      </c>
      <c r="F11" s="59">
        <f>E11/4.187</f>
        <v>108.66969190351087</v>
      </c>
      <c r="G11" s="44"/>
      <c r="I11" s="28" t="s">
        <v>29</v>
      </c>
    </row>
    <row r="12" spans="2:9" ht="13.5" thickBot="1">
      <c r="B12" s="17">
        <v>3</v>
      </c>
      <c r="C12" s="49">
        <v>17.3</v>
      </c>
      <c r="D12" s="45">
        <f>D4</f>
        <v>45</v>
      </c>
      <c r="E12" s="52">
        <v>265</v>
      </c>
      <c r="F12" s="60">
        <f>E12/4.187</f>
        <v>63.291139240506325</v>
      </c>
      <c r="G12" s="46"/>
      <c r="I12" s="19" t="s">
        <v>28</v>
      </c>
    </row>
    <row r="13" ht="13.5" thickBot="1"/>
    <row r="14" spans="2:8" ht="15.75">
      <c r="B14" s="62" t="s">
        <v>35</v>
      </c>
      <c r="C14" s="35"/>
      <c r="D14" s="35"/>
      <c r="E14" s="35"/>
      <c r="F14" s="35"/>
      <c r="G14" s="56">
        <f>F10-F9</f>
        <v>31.28731788870313</v>
      </c>
      <c r="H14" s="36" t="s">
        <v>13</v>
      </c>
    </row>
    <row r="15" spans="2:8" ht="15.75">
      <c r="B15" s="63" t="s">
        <v>37</v>
      </c>
      <c r="C15" s="37"/>
      <c r="D15" s="37"/>
      <c r="E15" s="37"/>
      <c r="F15" s="37"/>
      <c r="G15" s="38">
        <f>D5/G14</f>
        <v>79.90458015267176</v>
      </c>
      <c r="H15" s="39" t="s">
        <v>14</v>
      </c>
    </row>
    <row r="16" spans="2:8" ht="15.75">
      <c r="B16" s="63" t="s">
        <v>36</v>
      </c>
      <c r="C16" s="37"/>
      <c r="D16" s="37"/>
      <c r="E16" s="37"/>
      <c r="F16" s="37"/>
      <c r="G16" s="38">
        <f>G14/G10</f>
        <v>284.4301626245739</v>
      </c>
      <c r="H16" s="61" t="s">
        <v>33</v>
      </c>
    </row>
    <row r="17" spans="2:8" ht="15.75">
      <c r="B17" s="63" t="s">
        <v>38</v>
      </c>
      <c r="C17" s="37"/>
      <c r="D17" s="37"/>
      <c r="E17" s="37"/>
      <c r="F17" s="37"/>
      <c r="G17" s="38">
        <f>D5/G16</f>
        <v>8.789503816793893</v>
      </c>
      <c r="H17" s="61" t="s">
        <v>34</v>
      </c>
    </row>
    <row r="18" spans="2:8" ht="15.75">
      <c r="B18" s="63" t="s">
        <v>46</v>
      </c>
      <c r="C18" s="37"/>
      <c r="D18" s="37"/>
      <c r="E18" s="37"/>
      <c r="F18" s="37"/>
      <c r="G18" s="38">
        <f>F11-F10</f>
        <v>14.091234774301412</v>
      </c>
      <c r="H18" s="39" t="s">
        <v>13</v>
      </c>
    </row>
    <row r="19" spans="2:10" ht="15.75">
      <c r="B19" s="63" t="s">
        <v>39</v>
      </c>
      <c r="C19" s="37"/>
      <c r="D19" s="37"/>
      <c r="E19" s="37"/>
      <c r="F19" s="37"/>
      <c r="G19" s="38">
        <f>G15*G18</f>
        <v>1125.9541984732828</v>
      </c>
      <c r="H19" s="39" t="s">
        <v>15</v>
      </c>
      <c r="I19" s="57">
        <f>G19/0.86</f>
        <v>1309.2490679921893</v>
      </c>
      <c r="J19" t="s">
        <v>32</v>
      </c>
    </row>
    <row r="20" spans="2:8" ht="15.75">
      <c r="B20" s="63" t="s">
        <v>40</v>
      </c>
      <c r="C20" s="37"/>
      <c r="D20" s="37"/>
      <c r="E20" s="37"/>
      <c r="F20" s="37"/>
      <c r="G20" s="38">
        <f>G14/G18</f>
        <v>2.220338983050847</v>
      </c>
      <c r="H20" s="39"/>
    </row>
    <row r="21" spans="2:8" ht="15.75">
      <c r="B21" s="63" t="s">
        <v>41</v>
      </c>
      <c r="C21" s="37"/>
      <c r="D21" s="37"/>
      <c r="E21" s="37"/>
      <c r="F21" s="37"/>
      <c r="G21" s="38">
        <f>860*G20</f>
        <v>1909.4915254237283</v>
      </c>
      <c r="H21" s="39" t="s">
        <v>16</v>
      </c>
    </row>
    <row r="22" spans="2:8" ht="15.75">
      <c r="B22" s="63" t="s">
        <v>42</v>
      </c>
      <c r="C22" s="37"/>
      <c r="D22" s="37"/>
      <c r="E22" s="37"/>
      <c r="F22" s="37"/>
      <c r="G22" s="38">
        <f>D5/G21</f>
        <v>1.3092490679921893</v>
      </c>
      <c r="H22" s="39" t="s">
        <v>17</v>
      </c>
    </row>
    <row r="23" spans="2:10" ht="16.5" thickBot="1">
      <c r="B23" s="64" t="s">
        <v>43</v>
      </c>
      <c r="C23" s="33"/>
      <c r="D23" s="33"/>
      <c r="E23" s="33"/>
      <c r="F23" s="33"/>
      <c r="G23" s="40">
        <f>G15*(F11-F12)</f>
        <v>3625.9541984732828</v>
      </c>
      <c r="H23" s="34" t="s">
        <v>15</v>
      </c>
      <c r="I23" s="57">
        <f>G23/0.86</f>
        <v>4216.225812178236</v>
      </c>
      <c r="J23" t="s">
        <v>32</v>
      </c>
    </row>
    <row r="24" ht="12.75">
      <c r="G24" s="18"/>
    </row>
    <row r="25" ht="12.75">
      <c r="G25" s="18"/>
    </row>
    <row r="26" ht="12.75">
      <c r="G26" s="18"/>
    </row>
    <row r="27" ht="12.75">
      <c r="G27" s="18"/>
    </row>
    <row r="28" ht="12.75">
      <c r="G28" s="18"/>
    </row>
    <row r="29" ht="12.75">
      <c r="G29" s="18"/>
    </row>
    <row r="30" ht="12.75">
      <c r="G30" s="18"/>
    </row>
    <row r="31" ht="12.75">
      <c r="G31" s="18"/>
    </row>
    <row r="32" ht="12.75">
      <c r="G32" s="18"/>
    </row>
    <row r="33" ht="12.75">
      <c r="G33" s="18"/>
    </row>
    <row r="34" ht="12.75">
      <c r="G34" s="18"/>
    </row>
    <row r="35" ht="12.75">
      <c r="G35" s="18"/>
    </row>
  </sheetData>
  <sheetProtection password="C690" sheet="1" objects="1" scenarios="1"/>
  <printOptions/>
  <pageMargins left="0.75" right="0.75" top="1" bottom="1" header="0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RICO</dc:creator>
  <cp:keywords/>
  <dc:description/>
  <cp:lastModifiedBy>JRV</cp:lastModifiedBy>
  <cp:lastPrinted>2000-03-28T19:43:26Z</cp:lastPrinted>
  <dcterms:created xsi:type="dcterms:W3CDTF">2000-03-28T19:13:37Z</dcterms:created>
  <dcterms:modified xsi:type="dcterms:W3CDTF">2014-01-30T12:10:47Z</dcterms:modified>
  <cp:category/>
  <cp:version/>
  <cp:contentType/>
  <cp:contentStatus/>
</cp:coreProperties>
</file>